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Štandardy kvality za rok 2017\"/>
    </mc:Choice>
  </mc:AlternateContent>
  <bookViews>
    <workbookView xWindow="-15" yWindow="-15" windowWidth="10260" windowHeight="8115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52511"/>
</workbook>
</file>

<file path=xl/calcChain.xml><?xml version="1.0" encoding="utf-8"?>
<calcChain xmlns="http://schemas.openxmlformats.org/spreadsheetml/2006/main">
  <c r="AZ4" i="14" l="1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E4" i="14"/>
  <c r="BF4" i="14"/>
  <c r="BG4" i="14"/>
  <c r="BI4" i="14"/>
  <c r="BJ4" i="14"/>
  <c r="BK4" i="14"/>
  <c r="D12" i="1"/>
  <c r="BL4" i="14" s="1"/>
  <c r="H6" i="9"/>
  <c r="R4" i="14" s="1"/>
  <c r="H7" i="9"/>
  <c r="H8" i="9"/>
  <c r="V4" i="14" s="1"/>
  <c r="H9" i="9"/>
  <c r="H10" i="9"/>
  <c r="Z4" i="14" s="1"/>
  <c r="H11" i="9"/>
  <c r="H12" i="9"/>
  <c r="H13" i="9"/>
  <c r="AF4" i="14" s="1"/>
  <c r="I6" i="9"/>
  <c r="S4" i="14" s="1"/>
  <c r="I7" i="9"/>
  <c r="U4" i="14" s="1"/>
  <c r="I8" i="9"/>
  <c r="W4" i="14" s="1"/>
  <c r="I9" i="9"/>
  <c r="I10" i="9"/>
  <c r="AA4" i="14" s="1"/>
  <c r="I11" i="9"/>
  <c r="I12" i="9"/>
  <c r="I13" i="9"/>
  <c r="AE4" i="14"/>
  <c r="AG4" i="14"/>
  <c r="AD4" i="14"/>
  <c r="AC4" i="14"/>
  <c r="AB4" i="14"/>
  <c r="Y4" i="14"/>
  <c r="X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G14" i="9" l="1"/>
  <c r="F14" i="9"/>
  <c r="E14" i="9"/>
  <c r="D14" i="9"/>
  <c r="C14" i="9"/>
  <c r="B14" i="9"/>
  <c r="I14" i="9"/>
  <c r="AI4" i="14" s="1"/>
  <c r="H14" i="9"/>
  <c r="AH4" i="14" s="1"/>
  <c r="D20" i="13"/>
  <c r="F20" i="13" s="1"/>
  <c r="D18" i="13"/>
  <c r="F18" i="13" s="1"/>
  <c r="D16" i="13"/>
  <c r="F16" i="13" s="1"/>
  <c r="D14" i="13"/>
  <c r="F14" i="13" s="1"/>
  <c r="D12" i="13"/>
  <c r="F12" i="13" s="1"/>
  <c r="D10" i="13"/>
  <c r="F10" i="13" s="1"/>
  <c r="D8" i="13"/>
  <c r="F8" i="13" s="1"/>
  <c r="D6" i="13"/>
  <c r="F6" i="13" s="1"/>
  <c r="F22" i="13" l="1"/>
  <c r="BD4" i="14" s="1"/>
  <c r="B5" i="4" l="1"/>
  <c r="B12" i="1" l="1"/>
  <c r="BH4" i="14" s="1"/>
  <c r="K14" i="9"/>
  <c r="BB4" i="14" s="1"/>
  <c r="J14" i="9"/>
  <c r="BA4" i="14" s="1"/>
  <c r="F15" i="9" l="1"/>
  <c r="B15" i="9"/>
  <c r="D15" i="9"/>
  <c r="J15" i="9"/>
  <c r="BC4" i="14" s="1"/>
  <c r="H15" i="9"/>
  <c r="AJ4" i="14" s="1"/>
</calcChain>
</file>

<file path=xl/sharedStrings.xml><?xml version="1.0" encoding="utf-8"?>
<sst xmlns="http://schemas.openxmlformats.org/spreadsheetml/2006/main" count="223" uniqueCount="138">
  <si>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</si>
  <si>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</si>
  <si>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</si>
  <si>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</si>
  <si>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</si>
  <si>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</si>
  <si>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</si>
  <si>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</si>
  <si>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</si>
  <si>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</si>
  <si>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</si>
  <si>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</si>
  <si>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</si>
  <si>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</si>
  <si>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</si>
  <si>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</si>
  <si>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</si>
  <si>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</si>
  <si>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</si>
  <si>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</si>
  <si>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</si>
  <si>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</si>
  <si>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</si>
  <si>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</si>
  <si>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</si>
  <si>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</si>
  <si>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</si>
  <si>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</si>
  <si>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</si>
  <si>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</si>
  <si>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</si>
  <si>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</si>
  <si>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</si>
  <si>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</si>
  <si>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</si>
  <si>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</si>
  <si>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</si>
  <si>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</si>
  <si>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</si>
  <si>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</si>
  <si>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</si>
  <si>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</si>
  <si>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</si>
  <si>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</si>
  <si>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</si>
  <si>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</si>
  <si>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</si>
  <si>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</si>
  <si>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</si>
  <si>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</si>
  <si>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</si>
  <si>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</si>
  <si>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</si>
  <si>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</si>
  <si>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</si>
  <si>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</si>
  <si>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</si>
  <si>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</si>
  <si>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</si>
  <si>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</si>
  <si>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</si>
  <si>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</si>
  <si>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</si>
  <si>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</si>
  <si>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</si>
  <si>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</si>
  <si>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</si>
  <si>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</si>
  <si>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</si>
  <si>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</si>
  <si>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</si>
  <si>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</si>
  <si>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</si>
  <si>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</si>
  <si>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</si>
  <si>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</si>
  <si>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</si>
  <si>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</si>
  <si>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</si>
  <si>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</si>
  <si>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</si>
  <si>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</si>
  <si>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</si>
  <si>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</si>
  <si>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</si>
  <si>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</si>
  <si>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</si>
  <si>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</si>
  <si>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</si>
  <si>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</si>
  <si>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</si>
  <si>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</si>
  <si>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</si>
  <si>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</si>
  <si>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</si>
  <si>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</si>
  <si>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</si>
  <si>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</si>
  <si>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</si>
  <si>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</si>
  <si>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</si>
  <si>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</si>
  <si>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</si>
  <si>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</si>
  <si>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</si>
  <si>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</si>
  <si>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</si>
  <si>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</si>
  <si>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</si>
  <si>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</si>
  <si>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</si>
  <si>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</si>
  <si>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</si>
  <si>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</si>
  <si>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</si>
  <si>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</si>
  <si>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</si>
  <si>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</si>
  <si>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</si>
  <si>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</si>
  <si>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</si>
  <si>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</si>
  <si>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</si>
  <si>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</si>
  <si>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</si>
  <si>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</si>
  <si>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</si>
  <si>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</si>
  <si>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</si>
  <si>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</si>
  <si>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</si>
  <si>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</si>
  <si>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IKA TRANS spol. s r. o.</t>
  </si>
  <si>
    <t>Na dtraťou 26, 060 01 Kežmarok</t>
  </si>
  <si>
    <t>01.01.2017-31.12.2017</t>
  </si>
  <si>
    <t>Ing. Ingrid Hodulová</t>
  </si>
  <si>
    <t>0903253231 / hodulova@ikatrans.sk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</si>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</sst>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13" sqref="B13:D13"/>
    </sheetView>
  </sheetViews>
  <sheetFormatPr defaultRowHeight="15" x14ac:dyDescent="0.25"/>
  <cols>
    <col min="1" max="1" width="23.140625" style="7" customWidth="1"/>
    <col min="2" max="4" width="23.140625" style="2" customWidth="1"/>
    <col min="5" max="16384" width="9.140625" style="2"/>
  </cols>
  <sheetData>
    <row r="1" spans="1:4" ht="15.75" x14ac:dyDescent="0.25">
      <c r="A1" s="63" t="s">
        <v>2</v>
      </c>
      <c r="B1" s="63"/>
      <c r="C1" s="63"/>
    </row>
    <row r="3" spans="1:4" x14ac:dyDescent="0.25">
      <c r="A3" s="3" t="s">
        <v>39</v>
      </c>
    </row>
    <row r="4" spans="1:4" x14ac:dyDescent="0.25">
      <c r="A4" s="50" t="s">
        <v>0</v>
      </c>
      <c r="B4" s="68" t="s">
        <v>132</v>
      </c>
      <c r="C4" s="69"/>
      <c r="D4" s="69"/>
    </row>
    <row r="5" spans="1:4" x14ac:dyDescent="0.25">
      <c r="A5" s="50" t="s">
        <v>1</v>
      </c>
      <c r="B5" s="69" t="s">
        <v>133</v>
      </c>
      <c r="C5" s="69"/>
      <c r="D5" s="69"/>
    </row>
    <row r="6" spans="1:4" x14ac:dyDescent="0.25">
      <c r="A6" s="50" t="s">
        <v>29</v>
      </c>
      <c r="B6" s="69">
        <v>635081</v>
      </c>
      <c r="C6" s="69"/>
      <c r="D6" s="69"/>
    </row>
    <row r="7" spans="1:4" x14ac:dyDescent="0.25">
      <c r="A7" s="51" t="s">
        <v>64</v>
      </c>
      <c r="B7" s="68" t="s">
        <v>134</v>
      </c>
      <c r="C7" s="69"/>
      <c r="D7" s="69"/>
    </row>
    <row r="8" spans="1:4" ht="50.1" customHeight="1" x14ac:dyDescent="0.25">
      <c r="A8" s="70" t="s">
        <v>30</v>
      </c>
      <c r="B8" s="71"/>
      <c r="C8" s="72" t="s">
        <v>70</v>
      </c>
      <c r="D8" s="71"/>
    </row>
    <row r="9" spans="1:4" ht="15" customHeight="1" x14ac:dyDescent="0.25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 x14ac:dyDescent="0.25">
      <c r="A10" s="50" t="s">
        <v>33</v>
      </c>
      <c r="B10" s="5">
        <v>9</v>
      </c>
      <c r="C10" s="50" t="s">
        <v>34</v>
      </c>
      <c r="D10" s="6">
        <v>62.63</v>
      </c>
    </row>
    <row r="11" spans="1:4" ht="15" customHeight="1" x14ac:dyDescent="0.25">
      <c r="A11" s="50" t="s">
        <v>35</v>
      </c>
      <c r="B11" s="5">
        <v>7</v>
      </c>
      <c r="C11" s="50" t="s">
        <v>36</v>
      </c>
      <c r="D11" s="6">
        <v>10161.4</v>
      </c>
    </row>
    <row r="12" spans="1:4" x14ac:dyDescent="0.25">
      <c r="A12" s="50" t="s">
        <v>37</v>
      </c>
      <c r="B12" s="9">
        <f>SUM(B9:B11)</f>
        <v>16</v>
      </c>
      <c r="C12" s="50" t="s">
        <v>38</v>
      </c>
      <c r="D12" s="10">
        <f>SUM(D9:D11)</f>
        <v>10224.029999999999</v>
      </c>
    </row>
    <row r="13" spans="1:4" ht="16.5" customHeight="1" x14ac:dyDescent="0.25">
      <c r="A13" s="50" t="s">
        <v>28</v>
      </c>
      <c r="B13" s="64" t="s">
        <v>135</v>
      </c>
      <c r="C13" s="65"/>
      <c r="D13" s="66"/>
    </row>
    <row r="14" spans="1:4" ht="16.5" customHeight="1" x14ac:dyDescent="0.25">
      <c r="A14" s="50" t="s">
        <v>27</v>
      </c>
      <c r="B14" s="64" t="s">
        <v>136</v>
      </c>
      <c r="C14" s="65"/>
      <c r="D14" s="66"/>
    </row>
    <row r="15" spans="1:4" ht="16.5" customHeight="1" x14ac:dyDescent="0.25">
      <c r="A15" s="50" t="s">
        <v>26</v>
      </c>
      <c r="B15" s="67">
        <v>43153</v>
      </c>
      <c r="C15" s="65"/>
      <c r="D15" s="66"/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C24" sqref="C24"/>
    </sheetView>
  </sheetViews>
  <sheetFormatPr defaultRowHeight="15" x14ac:dyDescent="0.2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 x14ac:dyDescent="0.25">
      <c r="A1" s="11" t="s">
        <v>63</v>
      </c>
      <c r="B1" s="11"/>
    </row>
    <row r="2" spans="1:6" ht="15.75" x14ac:dyDescent="0.25">
      <c r="A2" s="11"/>
      <c r="B2" s="11"/>
    </row>
    <row r="3" spans="1:6" x14ac:dyDescent="0.25">
      <c r="A3" s="19" t="s">
        <v>43</v>
      </c>
      <c r="B3" s="19"/>
      <c r="C3" s="20"/>
      <c r="D3" s="20"/>
      <c r="E3" s="20"/>
      <c r="F3" s="20"/>
    </row>
    <row r="4" spans="1:6" x14ac:dyDescent="0.25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 x14ac:dyDescent="0.25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 x14ac:dyDescent="0.25">
      <c r="A6" s="75" t="s">
        <v>72</v>
      </c>
      <c r="B6" s="22" t="s">
        <v>111</v>
      </c>
      <c r="C6" s="5">
        <v>0</v>
      </c>
      <c r="D6" s="76">
        <f>IF(C6=0,1,C7/C6)</f>
        <v>1</v>
      </c>
      <c r="E6" s="77">
        <v>10</v>
      </c>
      <c r="F6" s="78">
        <f>IF(C6&lt;C7=FALSE,D6*E6)</f>
        <v>10</v>
      </c>
    </row>
    <row r="7" spans="1:6" ht="18" x14ac:dyDescent="0.25">
      <c r="A7" s="75"/>
      <c r="B7" s="22" t="s">
        <v>112</v>
      </c>
      <c r="C7" s="5">
        <v>0</v>
      </c>
      <c r="D7" s="76"/>
      <c r="E7" s="77"/>
      <c r="F7" s="79"/>
    </row>
    <row r="8" spans="1:6" ht="18" x14ac:dyDescent="0.25">
      <c r="A8" s="75" t="s">
        <v>73</v>
      </c>
      <c r="B8" s="22" t="s">
        <v>113</v>
      </c>
      <c r="C8" s="5">
        <v>0</v>
      </c>
      <c r="D8" s="76">
        <f>IF(C8=0,1,C9/C8)</f>
        <v>1</v>
      </c>
      <c r="E8" s="77">
        <v>12</v>
      </c>
      <c r="F8" s="78">
        <f>IF(C8&lt;C9=FALSE,D8*E8)</f>
        <v>12</v>
      </c>
    </row>
    <row r="9" spans="1:6" ht="18" x14ac:dyDescent="0.25">
      <c r="A9" s="75"/>
      <c r="B9" s="22" t="s">
        <v>114</v>
      </c>
      <c r="C9" s="5">
        <v>0</v>
      </c>
      <c r="D9" s="76"/>
      <c r="E9" s="77"/>
      <c r="F9" s="79"/>
    </row>
    <row r="10" spans="1:6" ht="18" x14ac:dyDescent="0.25">
      <c r="A10" s="75" t="s">
        <v>74</v>
      </c>
      <c r="B10" s="22" t="s">
        <v>115</v>
      </c>
      <c r="C10" s="5">
        <v>0</v>
      </c>
      <c r="D10" s="76">
        <f>IF(C10=0,1,C11/C10)</f>
        <v>1</v>
      </c>
      <c r="E10" s="77">
        <v>15</v>
      </c>
      <c r="F10" s="78">
        <f>IF(C10&lt;C11=FALSE,D10*E10)</f>
        <v>15</v>
      </c>
    </row>
    <row r="11" spans="1:6" ht="18" x14ac:dyDescent="0.25">
      <c r="A11" s="75"/>
      <c r="B11" s="22" t="s">
        <v>116</v>
      </c>
      <c r="C11" s="5">
        <v>0</v>
      </c>
      <c r="D11" s="76"/>
      <c r="E11" s="77"/>
      <c r="F11" s="79"/>
    </row>
    <row r="12" spans="1:6" ht="18" x14ac:dyDescent="0.25">
      <c r="A12" s="75" t="s">
        <v>75</v>
      </c>
      <c r="B12" s="22" t="s">
        <v>117</v>
      </c>
      <c r="C12" s="5">
        <v>0</v>
      </c>
      <c r="D12" s="76">
        <f>IF(C12=0,1,C13/C12)</f>
        <v>1</v>
      </c>
      <c r="E12" s="77">
        <v>18</v>
      </c>
      <c r="F12" s="78">
        <f>IF(C12&lt;C13=FALSE,D12*E12)</f>
        <v>18</v>
      </c>
    </row>
    <row r="13" spans="1:6" ht="18" x14ac:dyDescent="0.25">
      <c r="A13" s="75"/>
      <c r="B13" s="22" t="s">
        <v>118</v>
      </c>
      <c r="C13" s="5">
        <v>0</v>
      </c>
      <c r="D13" s="76"/>
      <c r="E13" s="77"/>
      <c r="F13" s="79"/>
    </row>
    <row r="14" spans="1:6" ht="18" x14ac:dyDescent="0.25">
      <c r="A14" s="75" t="s">
        <v>76</v>
      </c>
      <c r="B14" s="22" t="s">
        <v>119</v>
      </c>
      <c r="C14" s="5">
        <v>0</v>
      </c>
      <c r="D14" s="76">
        <f>IF(C14=0,1,C15/C14)</f>
        <v>1</v>
      </c>
      <c r="E14" s="77">
        <v>10</v>
      </c>
      <c r="F14" s="78">
        <f>IF(C14&lt;C15=FALSE,D14*E14)</f>
        <v>10</v>
      </c>
    </row>
    <row r="15" spans="1:6" ht="18" x14ac:dyDescent="0.25">
      <c r="A15" s="75"/>
      <c r="B15" s="22" t="s">
        <v>120</v>
      </c>
      <c r="C15" s="5">
        <v>0</v>
      </c>
      <c r="D15" s="76"/>
      <c r="E15" s="77"/>
      <c r="F15" s="79"/>
    </row>
    <row r="16" spans="1:6" ht="18" x14ac:dyDescent="0.25">
      <c r="A16" s="75" t="s">
        <v>77</v>
      </c>
      <c r="B16" s="22" t="s">
        <v>121</v>
      </c>
      <c r="C16" s="5">
        <v>0</v>
      </c>
      <c r="D16" s="76">
        <f>IF(C16=0,1,C17/C16)</f>
        <v>1</v>
      </c>
      <c r="E16" s="77">
        <v>15</v>
      </c>
      <c r="F16" s="78">
        <f>IF(C16&lt;C17=FALSE,D16*E16)</f>
        <v>15</v>
      </c>
    </row>
    <row r="17" spans="1:6" ht="18" x14ac:dyDescent="0.25">
      <c r="A17" s="75"/>
      <c r="B17" s="22" t="s">
        <v>122</v>
      </c>
      <c r="C17" s="5">
        <v>0</v>
      </c>
      <c r="D17" s="76"/>
      <c r="E17" s="77"/>
      <c r="F17" s="79"/>
    </row>
    <row r="18" spans="1:6" ht="18" x14ac:dyDescent="0.25">
      <c r="A18" s="75" t="s">
        <v>78</v>
      </c>
      <c r="B18" s="22" t="s">
        <v>123</v>
      </c>
      <c r="C18" s="5">
        <v>0</v>
      </c>
      <c r="D18" s="76">
        <f>IF(C18=0,1,C19/C18)</f>
        <v>1</v>
      </c>
      <c r="E18" s="77">
        <v>10</v>
      </c>
      <c r="F18" s="78">
        <f>IF(C18&lt;C19=FALSE,D18*E18)</f>
        <v>10</v>
      </c>
    </row>
    <row r="19" spans="1:6" ht="18" x14ac:dyDescent="0.25">
      <c r="A19" s="75"/>
      <c r="B19" s="22" t="s">
        <v>124</v>
      </c>
      <c r="C19" s="5">
        <v>0</v>
      </c>
      <c r="D19" s="76"/>
      <c r="E19" s="77"/>
      <c r="F19" s="79"/>
    </row>
    <row r="20" spans="1:6" ht="18" x14ac:dyDescent="0.25">
      <c r="A20" s="75" t="s">
        <v>79</v>
      </c>
      <c r="B20" s="22" t="s">
        <v>125</v>
      </c>
      <c r="C20" s="5">
        <v>0</v>
      </c>
      <c r="D20" s="76">
        <f>IF(C20=0,1,C21/C20)</f>
        <v>1</v>
      </c>
      <c r="E20" s="77">
        <v>10</v>
      </c>
      <c r="F20" s="78">
        <f>IF(C20&lt;C21=FALSE,D20*E20)</f>
        <v>10</v>
      </c>
    </row>
    <row r="21" spans="1:6" ht="18" x14ac:dyDescent="0.25">
      <c r="A21" s="75"/>
      <c r="B21" s="22" t="s">
        <v>126</v>
      </c>
      <c r="C21" s="5">
        <v>0</v>
      </c>
      <c r="D21" s="76"/>
      <c r="E21" s="77"/>
      <c r="F21" s="79"/>
    </row>
    <row r="22" spans="1:6" ht="18" customHeight="1" x14ac:dyDescent="0.25">
      <c r="A22" s="73" t="s">
        <v>80</v>
      </c>
      <c r="B22" s="73"/>
      <c r="C22" s="73"/>
      <c r="D22" s="73"/>
      <c r="E22" s="73"/>
      <c r="F22" s="25">
        <f>SUM(F6:F21)</f>
        <v>100</v>
      </c>
    </row>
    <row r="23" spans="1:6" ht="18" customHeight="1" x14ac:dyDescent="0.25">
      <c r="A23" s="74" t="s">
        <v>81</v>
      </c>
      <c r="B23" s="74"/>
      <c r="C23" s="74"/>
      <c r="D23" s="74"/>
      <c r="E23" s="74"/>
      <c r="F23" s="60">
        <v>95.9</v>
      </c>
    </row>
    <row r="25" spans="1:6" x14ac:dyDescent="0.25">
      <c r="A25" s="26" t="s">
        <v>9</v>
      </c>
      <c r="B25" s="20"/>
      <c r="C25" s="7"/>
    </row>
    <row r="26" spans="1:6" x14ac:dyDescent="0.25">
      <c r="A26" s="20" t="s">
        <v>129</v>
      </c>
      <c r="B26" s="54"/>
      <c r="C26" s="7"/>
    </row>
    <row r="27" spans="1:6" ht="18" x14ac:dyDescent="0.35">
      <c r="A27" s="20" t="s">
        <v>127</v>
      </c>
      <c r="B27" s="12"/>
    </row>
    <row r="28" spans="1:6" ht="18" x14ac:dyDescent="0.35">
      <c r="A28" s="20" t="s">
        <v>128</v>
      </c>
      <c r="B28" s="12"/>
    </row>
    <row r="29" spans="1:6" x14ac:dyDescent="0.25">
      <c r="A29" s="20"/>
      <c r="B29" s="12"/>
    </row>
    <row r="31" spans="1:6" x14ac:dyDescent="0.25">
      <c r="C31" s="18"/>
    </row>
    <row r="32" spans="1:6" x14ac:dyDescent="0.25">
      <c r="C32" s="18"/>
    </row>
    <row r="33" spans="3:3" x14ac:dyDescent="0.25">
      <c r="C33" s="18"/>
    </row>
    <row r="34" spans="3:3" x14ac:dyDescent="0.25">
      <c r="C34" s="18"/>
    </row>
  </sheetData>
  <sheetProtection password="C78E" sheet="1" objects="1" scenarios="1" selectLockedCells="1"/>
  <mergeCells count="34">
    <mergeCell ref="A8:A9"/>
    <mergeCell ref="D8:D9"/>
    <mergeCell ref="E8:E9"/>
    <mergeCell ref="F8:F9"/>
    <mergeCell ref="A6:A7"/>
    <mergeCell ref="D6:D7"/>
    <mergeCell ref="E6:E7"/>
    <mergeCell ref="F6:F7"/>
    <mergeCell ref="A10:A11"/>
    <mergeCell ref="D10:D11"/>
    <mergeCell ref="E10:E11"/>
    <mergeCell ref="F10:F11"/>
    <mergeCell ref="A12:A13"/>
    <mergeCell ref="D12:D13"/>
    <mergeCell ref="E12:E13"/>
    <mergeCell ref="F12:F13"/>
    <mergeCell ref="A14:A15"/>
    <mergeCell ref="D14:D15"/>
    <mergeCell ref="E14:E15"/>
    <mergeCell ref="F14:F15"/>
    <mergeCell ref="A16:A17"/>
    <mergeCell ref="D16:D17"/>
    <mergeCell ref="E16:E17"/>
    <mergeCell ref="F16:F17"/>
    <mergeCell ref="F18:F19"/>
    <mergeCell ref="A20:A21"/>
    <mergeCell ref="D20:D21"/>
    <mergeCell ref="E20:E21"/>
    <mergeCell ref="F20:F21"/>
    <mergeCell ref="A22:E22"/>
    <mergeCell ref="A23:E23"/>
    <mergeCell ref="A18:A19"/>
    <mergeCell ref="D18:D19"/>
    <mergeCell ref="E18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7" sqref="B7"/>
    </sheetView>
  </sheetViews>
  <sheetFormatPr defaultRowHeight="15" x14ac:dyDescent="0.25"/>
  <cols>
    <col min="1" max="1" width="12.42578125" style="7" customWidth="1"/>
    <col min="2" max="2" width="17.42578125" style="7" customWidth="1"/>
    <col min="3" max="16384" width="9.140625" style="7"/>
  </cols>
  <sheetData>
    <row r="1" spans="1:2" ht="15.75" x14ac:dyDescent="0.25">
      <c r="A1" s="27" t="s">
        <v>40</v>
      </c>
      <c r="B1" s="28"/>
    </row>
    <row r="2" spans="1:2" ht="15.75" customHeight="1" x14ac:dyDescent="0.25"/>
    <row r="3" spans="1:2" x14ac:dyDescent="0.25">
      <c r="A3" s="40" t="s">
        <v>42</v>
      </c>
      <c r="B3" s="29"/>
    </row>
    <row r="4" spans="1:2" x14ac:dyDescent="0.25">
      <c r="A4" s="30" t="s">
        <v>4</v>
      </c>
      <c r="B4" s="21" t="s">
        <v>41</v>
      </c>
    </row>
    <row r="5" spans="1:2" x14ac:dyDescent="0.25">
      <c r="A5" s="30" t="s">
        <v>5</v>
      </c>
      <c r="B5" s="61">
        <f>T9.2!F22</f>
        <v>100</v>
      </c>
    </row>
    <row r="6" spans="1:2" x14ac:dyDescent="0.25">
      <c r="A6" s="30" t="s">
        <v>6</v>
      </c>
      <c r="B6" s="39">
        <v>100</v>
      </c>
    </row>
    <row r="8" spans="1:2" x14ac:dyDescent="0.25">
      <c r="A8" s="62" t="s">
        <v>9</v>
      </c>
    </row>
    <row r="9" spans="1:2" x14ac:dyDescent="0.25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5" x14ac:dyDescent="0.2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 x14ac:dyDescent="0.25">
      <c r="A1" s="1" t="s">
        <v>10</v>
      </c>
    </row>
    <row r="3" spans="1:2" x14ac:dyDescent="0.25">
      <c r="A3" s="31" t="s">
        <v>11</v>
      </c>
    </row>
    <row r="4" spans="1:2" ht="45" x14ac:dyDescent="0.25">
      <c r="A4" s="32" t="s">
        <v>12</v>
      </c>
      <c r="B4" s="30" t="s">
        <v>13</v>
      </c>
    </row>
    <row r="5" spans="1:2" x14ac:dyDescent="0.25">
      <c r="A5" s="32" t="s">
        <v>14</v>
      </c>
      <c r="B5" s="5">
        <v>0</v>
      </c>
    </row>
    <row r="6" spans="1:2" ht="30" x14ac:dyDescent="0.25">
      <c r="A6" s="32" t="s">
        <v>15</v>
      </c>
      <c r="B6" s="5">
        <v>0</v>
      </c>
    </row>
    <row r="7" spans="1:2" ht="30" x14ac:dyDescent="0.25">
      <c r="A7" s="32" t="s">
        <v>16</v>
      </c>
      <c r="B7" s="5">
        <v>0</v>
      </c>
    </row>
    <row r="8" spans="1:2" ht="45" x14ac:dyDescent="0.2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K16" sqref="K16"/>
    </sheetView>
  </sheetViews>
  <sheetFormatPr defaultRowHeight="15" x14ac:dyDescent="0.2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 x14ac:dyDescent="0.25">
      <c r="A1" s="13" t="s">
        <v>68</v>
      </c>
    </row>
    <row r="3" spans="1:12" x14ac:dyDescent="0.25">
      <c r="A3" s="31" t="s">
        <v>52</v>
      </c>
    </row>
    <row r="4" spans="1:12" ht="50.1" customHeight="1" x14ac:dyDescent="0.25">
      <c r="A4" s="80" t="s">
        <v>58</v>
      </c>
      <c r="B4" s="85" t="s">
        <v>69</v>
      </c>
      <c r="C4" s="86"/>
      <c r="D4" s="85" t="s">
        <v>83</v>
      </c>
      <c r="E4" s="86"/>
      <c r="F4" s="85" t="s">
        <v>84</v>
      </c>
      <c r="G4" s="86"/>
      <c r="H4" s="85" t="s">
        <v>85</v>
      </c>
      <c r="I4" s="86"/>
      <c r="J4" s="87" t="s">
        <v>54</v>
      </c>
      <c r="K4" s="86"/>
    </row>
    <row r="5" spans="1:12" ht="15" customHeight="1" x14ac:dyDescent="0.25">
      <c r="A5" s="81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 x14ac:dyDescent="0.25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  <c r="L6" s="17"/>
    </row>
    <row r="7" spans="1:12" x14ac:dyDescent="0.25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  <c r="L7" s="17"/>
    </row>
    <row r="8" spans="1:12" x14ac:dyDescent="0.25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  <c r="L8" s="17"/>
    </row>
    <row r="9" spans="1:12" x14ac:dyDescent="0.25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  <c r="L9" s="17"/>
    </row>
    <row r="10" spans="1:12" x14ac:dyDescent="0.25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  <c r="L10" s="17"/>
    </row>
    <row r="11" spans="1:12" x14ac:dyDescent="0.25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  <c r="L11" s="17"/>
    </row>
    <row r="12" spans="1:12" x14ac:dyDescent="0.25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  <c r="L12" s="17"/>
    </row>
    <row r="13" spans="1:12" x14ac:dyDescent="0.25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  <c r="L13" s="17"/>
    </row>
    <row r="14" spans="1:12" x14ac:dyDescent="0.25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 x14ac:dyDescent="0.25">
      <c r="A15" s="15" t="s">
        <v>57</v>
      </c>
      <c r="B15" s="82">
        <f>B14+C14</f>
        <v>0</v>
      </c>
      <c r="C15" s="82"/>
      <c r="D15" s="82">
        <f>D14+E14</f>
        <v>0</v>
      </c>
      <c r="E15" s="82"/>
      <c r="F15" s="82">
        <f t="shared" ref="F15" si="4">F14+G14</f>
        <v>0</v>
      </c>
      <c r="G15" s="82"/>
      <c r="H15" s="83">
        <f t="shared" ref="H15" si="5">H14+I14</f>
        <v>0</v>
      </c>
      <c r="I15" s="83"/>
      <c r="J15" s="84">
        <f t="shared" ref="J15" si="6">J14+K14</f>
        <v>0</v>
      </c>
      <c r="K15" s="84"/>
    </row>
    <row r="16" spans="1:12" x14ac:dyDescent="0.25">
      <c r="E16" s="7" t="s">
        <v>137</v>
      </c>
    </row>
    <row r="17" spans="1:1" x14ac:dyDescent="0.25">
      <c r="A17" s="62" t="s">
        <v>9</v>
      </c>
    </row>
    <row r="18" spans="1:1" x14ac:dyDescent="0.25">
      <c r="A18" s="17" t="s">
        <v>130</v>
      </c>
    </row>
  </sheetData>
  <sheetProtection password="C78E" sheet="1" objects="1" scenarios="1" selectLockedCells="1"/>
  <mergeCells count="11">
    <mergeCell ref="J15:K15"/>
    <mergeCell ref="B4:C4"/>
    <mergeCell ref="D4:E4"/>
    <mergeCell ref="F4:G4"/>
    <mergeCell ref="H4:I4"/>
    <mergeCell ref="J4:K4"/>
    <mergeCell ref="A4:A5"/>
    <mergeCell ref="B15:C15"/>
    <mergeCell ref="D15:E15"/>
    <mergeCell ref="F15:G15"/>
    <mergeCell ref="H15:I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2" sqref="F12"/>
    </sheetView>
  </sheetViews>
  <sheetFormatPr defaultRowHeight="15" x14ac:dyDescent="0.2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 x14ac:dyDescent="0.25">
      <c r="A1" s="27" t="s">
        <v>19</v>
      </c>
    </row>
    <row r="3" spans="1:6" x14ac:dyDescent="0.25">
      <c r="A3" s="35" t="s">
        <v>53</v>
      </c>
    </row>
    <row r="4" spans="1:6" ht="60" x14ac:dyDescent="0.25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 x14ac:dyDescent="0.25">
      <c r="A5" s="4">
        <v>0</v>
      </c>
      <c r="B5" s="37">
        <v>0</v>
      </c>
      <c r="C5" s="37">
        <v>0</v>
      </c>
      <c r="D5" s="14">
        <v>0</v>
      </c>
      <c r="E5" s="37">
        <v>0</v>
      </c>
      <c r="F5" s="4">
        <v>0</v>
      </c>
    </row>
    <row r="6" spans="1:6" x14ac:dyDescent="0.25">
      <c r="A6" s="4">
        <v>0</v>
      </c>
      <c r="B6" s="37">
        <v>0</v>
      </c>
      <c r="C6" s="37">
        <v>0</v>
      </c>
      <c r="D6" s="14">
        <v>0</v>
      </c>
      <c r="E6" s="37">
        <v>0</v>
      </c>
      <c r="F6" s="4">
        <v>0</v>
      </c>
    </row>
    <row r="7" spans="1:6" x14ac:dyDescent="0.25">
      <c r="A7" s="4">
        <v>0</v>
      </c>
      <c r="B7" s="37">
        <v>0</v>
      </c>
      <c r="C7" s="37">
        <v>0</v>
      </c>
      <c r="D7" s="14">
        <v>0</v>
      </c>
      <c r="E7" s="37">
        <v>0</v>
      </c>
      <c r="F7" s="4">
        <v>0</v>
      </c>
    </row>
    <row r="8" spans="1:6" x14ac:dyDescent="0.25">
      <c r="A8" s="4">
        <v>0</v>
      </c>
      <c r="B8" s="37">
        <v>0</v>
      </c>
      <c r="C8" s="37">
        <v>0</v>
      </c>
      <c r="D8" s="14">
        <v>0</v>
      </c>
      <c r="E8" s="37">
        <v>0</v>
      </c>
      <c r="F8" s="4">
        <v>0</v>
      </c>
    </row>
    <row r="9" spans="1:6" x14ac:dyDescent="0.25">
      <c r="A9" s="4">
        <v>0</v>
      </c>
      <c r="B9" s="37">
        <v>0</v>
      </c>
      <c r="C9" s="37">
        <v>0</v>
      </c>
      <c r="D9" s="14">
        <v>0</v>
      </c>
      <c r="E9" s="37">
        <v>0</v>
      </c>
      <c r="F9" s="4">
        <v>0</v>
      </c>
    </row>
    <row r="10" spans="1:6" x14ac:dyDescent="0.25">
      <c r="A10" s="4">
        <v>0</v>
      </c>
      <c r="B10" s="37">
        <v>0</v>
      </c>
      <c r="C10" s="37">
        <v>0</v>
      </c>
      <c r="D10" s="14">
        <v>0</v>
      </c>
      <c r="E10" s="37">
        <v>0</v>
      </c>
      <c r="F10" s="4">
        <v>0</v>
      </c>
    </row>
    <row r="11" spans="1:6" x14ac:dyDescent="0.25">
      <c r="A11" s="4">
        <v>0</v>
      </c>
      <c r="B11" s="37">
        <v>0</v>
      </c>
      <c r="C11" s="37">
        <v>0</v>
      </c>
      <c r="D11" s="14">
        <v>0</v>
      </c>
      <c r="E11" s="37">
        <v>0</v>
      </c>
      <c r="F11" s="4">
        <v>0</v>
      </c>
    </row>
    <row r="12" spans="1:6" x14ac:dyDescent="0.25">
      <c r="D12" s="34" t="s">
        <v>137</v>
      </c>
    </row>
    <row r="13" spans="1:6" x14ac:dyDescent="0.25">
      <c r="A13" s="36" t="s">
        <v>82</v>
      </c>
    </row>
    <row r="14" spans="1:6" x14ac:dyDescent="0.25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4"/>
  <sheetViews>
    <sheetView workbookViewId="0">
      <selection activeCell="BG23" sqref="BG23"/>
    </sheetView>
  </sheetViews>
  <sheetFormatPr defaultRowHeight="15" x14ac:dyDescent="0.2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 x14ac:dyDescent="0.25">
      <c r="A1" s="119" t="s">
        <v>87</v>
      </c>
      <c r="B1" s="121" t="s">
        <v>88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 t="s">
        <v>105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09" t="s">
        <v>104</v>
      </c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1"/>
      <c r="BD1" s="106" t="s">
        <v>109</v>
      </c>
      <c r="BE1" s="88" t="s">
        <v>100</v>
      </c>
      <c r="BF1" s="89"/>
      <c r="BG1" s="89"/>
      <c r="BH1" s="90"/>
      <c r="BI1" s="94" t="s">
        <v>101</v>
      </c>
      <c r="BJ1" s="95"/>
      <c r="BK1" s="95"/>
      <c r="BL1" s="96"/>
    </row>
    <row r="2" spans="1:64" ht="15" customHeight="1" x14ac:dyDescent="0.25">
      <c r="A2" s="119"/>
      <c r="B2" s="118" t="s">
        <v>89</v>
      </c>
      <c r="C2" s="118"/>
      <c r="D2" s="118" t="s">
        <v>90</v>
      </c>
      <c r="E2" s="118"/>
      <c r="F2" s="118" t="s">
        <v>91</v>
      </c>
      <c r="G2" s="118"/>
      <c r="H2" s="118" t="s">
        <v>92</v>
      </c>
      <c r="I2" s="118"/>
      <c r="J2" s="118" t="s">
        <v>93</v>
      </c>
      <c r="K2" s="118"/>
      <c r="L2" s="118" t="s">
        <v>94</v>
      </c>
      <c r="M2" s="118"/>
      <c r="N2" s="118" t="s">
        <v>96</v>
      </c>
      <c r="O2" s="123"/>
      <c r="P2" s="118" t="s">
        <v>95</v>
      </c>
      <c r="Q2" s="118"/>
      <c r="R2" s="104" t="s">
        <v>89</v>
      </c>
      <c r="S2" s="104"/>
      <c r="T2" s="104" t="s">
        <v>90</v>
      </c>
      <c r="U2" s="104"/>
      <c r="V2" s="104" t="s">
        <v>91</v>
      </c>
      <c r="W2" s="104"/>
      <c r="X2" s="104" t="s">
        <v>92</v>
      </c>
      <c r="Y2" s="104"/>
      <c r="Z2" s="104" t="s">
        <v>93</v>
      </c>
      <c r="AA2" s="104"/>
      <c r="AB2" s="104" t="s">
        <v>94</v>
      </c>
      <c r="AC2" s="104"/>
      <c r="AD2" s="104" t="s">
        <v>96</v>
      </c>
      <c r="AE2" s="105"/>
      <c r="AF2" s="104" t="s">
        <v>95</v>
      </c>
      <c r="AG2" s="104"/>
      <c r="AH2" s="100" t="s">
        <v>97</v>
      </c>
      <c r="AI2" s="101"/>
      <c r="AJ2" s="102" t="s">
        <v>67</v>
      </c>
      <c r="AK2" s="112" t="s">
        <v>89</v>
      </c>
      <c r="AL2" s="112"/>
      <c r="AM2" s="112" t="s">
        <v>90</v>
      </c>
      <c r="AN2" s="112"/>
      <c r="AO2" s="112" t="s">
        <v>91</v>
      </c>
      <c r="AP2" s="112"/>
      <c r="AQ2" s="112" t="s">
        <v>92</v>
      </c>
      <c r="AR2" s="112"/>
      <c r="AS2" s="112" t="s">
        <v>93</v>
      </c>
      <c r="AT2" s="112"/>
      <c r="AU2" s="112" t="s">
        <v>94</v>
      </c>
      <c r="AV2" s="112"/>
      <c r="AW2" s="112" t="s">
        <v>96</v>
      </c>
      <c r="AX2" s="117"/>
      <c r="AY2" s="112" t="s">
        <v>95</v>
      </c>
      <c r="AZ2" s="112"/>
      <c r="BA2" s="113" t="s">
        <v>97</v>
      </c>
      <c r="BB2" s="114"/>
      <c r="BC2" s="115" t="s">
        <v>67</v>
      </c>
      <c r="BD2" s="107"/>
      <c r="BE2" s="91"/>
      <c r="BF2" s="92"/>
      <c r="BG2" s="92"/>
      <c r="BH2" s="93"/>
      <c r="BI2" s="97"/>
      <c r="BJ2" s="98"/>
      <c r="BK2" s="98"/>
      <c r="BL2" s="99"/>
    </row>
    <row r="3" spans="1:64" ht="15" customHeight="1" x14ac:dyDescent="0.25">
      <c r="A3" s="120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03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16"/>
      <c r="BD3" s="108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 x14ac:dyDescent="0.25">
      <c r="A4" s="44" t="str">
        <f>T9.1!B4</f>
        <v>IKA TRANS spol. s r. 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9</v>
      </c>
      <c r="BG4" s="48">
        <f>T9.1!B11</f>
        <v>7</v>
      </c>
      <c r="BH4" s="48">
        <f>T9.1!B12</f>
        <v>16</v>
      </c>
      <c r="BI4" s="49">
        <f>T9.1!D9</f>
        <v>0</v>
      </c>
      <c r="BJ4" s="49">
        <f>T9.1!D10</f>
        <v>62.63</v>
      </c>
      <c r="BK4" s="49">
        <f>T9.1!D11</f>
        <v>10161.4</v>
      </c>
      <c r="BL4" s="49">
        <f>T9.1!D12</f>
        <v>10224.029999999999</v>
      </c>
    </row>
  </sheetData>
  <sheetProtection password="C78E" sheet="1" objects="1" scenarios="1" selectLockedCells="1"/>
  <mergeCells count="35">
    <mergeCell ref="AY2:AZ2"/>
    <mergeCell ref="AS2:AT2"/>
    <mergeCell ref="AU2:AV2"/>
    <mergeCell ref="R2:S2"/>
    <mergeCell ref="T2:U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Admin</cp:lastModifiedBy>
  <dcterms:created xsi:type="dcterms:W3CDTF">2016-09-20T10:31:40Z</dcterms:created>
  <dcterms:modified xsi:type="dcterms:W3CDTF">2018-02-26T09:10:17Z</dcterms:modified>
</cp:coreProperties>
</file>